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マイドライブ\R8しずおかCN金融コンソーシアム\脱炭素アドバイザー資格取得支援事業R8\"/>
    </mc:Choice>
  </mc:AlternateContent>
  <xr:revisionPtr revIDLastSave="0" documentId="13_ncr:1_{48768752-2842-441E-9E38-39CA2365FF9D}" xr6:coauthVersionLast="47" xr6:coauthVersionMax="47" xr10:uidLastSave="{00000000-0000-0000-0000-000000000000}"/>
  <bookViews>
    <workbookView xWindow="1620" yWindow="105" windowWidth="24705" windowHeight="15135" tabRatio="590" xr2:uid="{145EF8E6-6B75-4D73-94E0-26925573FCA6}"/>
  </bookViews>
  <sheets>
    <sheet name="Sheet1" sheetId="1" r:id="rId1"/>
  </sheets>
  <definedNames>
    <definedName name="_xlnm.Print_Area" localSheetId="0">Sheet1!$A$1:$J$37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J33" i="1" s="1"/>
  <c r="H9" i="1"/>
  <c r="J9" i="1" s="1"/>
  <c r="E37" i="1" l="1"/>
</calcChain>
</file>

<file path=xl/sharedStrings.xml><?xml version="1.0" encoding="utf-8"?>
<sst xmlns="http://schemas.openxmlformats.org/spreadsheetml/2006/main" count="76" uniqueCount="63">
  <si>
    <t>一般社団法人金融財政事情研究会</t>
  </si>
  <si>
    <t>一般社団法人炭素会計アドバイザー協会</t>
  </si>
  <si>
    <t>株式会社銀行研修社（一般社団法人金融検定協会）</t>
  </si>
  <si>
    <t>補助希望額</t>
    <rPh sb="0" eb="5">
      <t>ホジョキボウガク</t>
    </rPh>
    <phoneticPr fontId="2"/>
  </si>
  <si>
    <t>ご担当者名</t>
    <phoneticPr fontId="2"/>
  </si>
  <si>
    <t>上記表の合計額</t>
    <rPh sb="0" eb="3">
      <t>ジョウキヒョウ</t>
    </rPh>
    <rPh sb="4" eb="6">
      <t>ゴウケイ</t>
    </rPh>
    <rPh sb="6" eb="7">
      <t>ガク</t>
    </rPh>
    <phoneticPr fontId="2"/>
  </si>
  <si>
    <t>所属部署</t>
  </si>
  <si>
    <t>電子メール</t>
    <rPh sb="0" eb="2">
      <t>デンシ</t>
    </rPh>
    <phoneticPr fontId="2"/>
  </si>
  <si>
    <t>▼集計</t>
    <rPh sb="1" eb="3">
      <t>シュウケイ</t>
    </rPh>
    <phoneticPr fontId="2"/>
  </si>
  <si>
    <t>団体名</t>
    <rPh sb="0" eb="3">
      <t>ダンタイメイ</t>
    </rPh>
    <phoneticPr fontId="2"/>
  </si>
  <si>
    <t>●脱炭素アドバイザー資格取得支援　補助希望コース調査票（団体用）</t>
    <rPh sb="1" eb="4">
      <t>ダツタンソ</t>
    </rPh>
    <rPh sb="10" eb="16">
      <t>シカクシュトクシエン</t>
    </rPh>
    <rPh sb="17" eb="21">
      <t>ホジョキボウ</t>
    </rPh>
    <rPh sb="24" eb="26">
      <t>チョウサ</t>
    </rPh>
    <rPh sb="26" eb="27">
      <t>ヒョウ</t>
    </rPh>
    <rPh sb="28" eb="31">
      <t>ダンタイヨウ</t>
    </rPh>
    <phoneticPr fontId="2"/>
  </si>
  <si>
    <t>資格名</t>
    <rPh sb="0" eb="2">
      <t>シカク</t>
    </rPh>
    <rPh sb="2" eb="3">
      <t>メイ</t>
    </rPh>
    <phoneticPr fontId="9"/>
  </si>
  <si>
    <t>運営団体</t>
    <rPh sb="0" eb="4">
      <t>ウンエイダンタイ</t>
    </rPh>
    <phoneticPr fontId="9"/>
  </si>
  <si>
    <t>受講単価（参考）*</t>
    <rPh sb="0" eb="2">
      <t>ジュコウ</t>
    </rPh>
    <rPh sb="2" eb="4">
      <t>タンカ</t>
    </rPh>
    <phoneticPr fontId="9"/>
  </si>
  <si>
    <t>割引受講単価*</t>
    <rPh sb="0" eb="2">
      <t>ワリビキ</t>
    </rPh>
    <rPh sb="2" eb="4">
      <t>ジュコウ</t>
    </rPh>
    <rPh sb="4" eb="6">
      <t>タンカ</t>
    </rPh>
    <phoneticPr fontId="9"/>
  </si>
  <si>
    <t>補助受講単価</t>
    <rPh sb="0" eb="2">
      <t>ホジョ</t>
    </rPh>
    <rPh sb="2" eb="4">
      <t>ジュコウ</t>
    </rPh>
    <rPh sb="4" eb="6">
      <t>タンカ</t>
    </rPh>
    <phoneticPr fontId="9"/>
  </si>
  <si>
    <t>希望人数</t>
    <rPh sb="0" eb="2">
      <t>キボウ</t>
    </rPh>
    <rPh sb="2" eb="4">
      <t>ニンズウ</t>
    </rPh>
    <phoneticPr fontId="9"/>
  </si>
  <si>
    <t>合計</t>
    <rPh sb="0" eb="2">
      <t>ゴウケイ</t>
    </rPh>
    <phoneticPr fontId="9"/>
  </si>
  <si>
    <t>GX検定 スペシャリスト</t>
  </si>
  <si>
    <t>株式会社スキルアップNeXt</t>
  </si>
  <si>
    <t>シニア</t>
  </si>
  <si>
    <t>炭素会計アドバイザー資格 1級</t>
  </si>
  <si>
    <t>GXエキスパート検定 1級</t>
  </si>
  <si>
    <t>一般社団法人Green innovation</t>
  </si>
  <si>
    <t>ー</t>
  </si>
  <si>
    <t>アドバンスト</t>
  </si>
  <si>
    <t>GX検定アドバンスト</t>
  </si>
  <si>
    <t>JCNAカーボンニュートラル・アドバイザー・アドバンスト</t>
  </si>
  <si>
    <t>一般社団法人日本カーボンニュートラル協会</t>
  </si>
  <si>
    <t>サステナビリティ脱炭素アナリスト</t>
  </si>
  <si>
    <t>炭素会計アドバイザー資格 2級</t>
  </si>
  <si>
    <t>脱炭素経営アドバイザー</t>
  </si>
  <si>
    <t>株式会社経済法令研究会（銀行業務検定協会）</t>
  </si>
  <si>
    <t>カーボンニュートラルアドバイザー</t>
  </si>
  <si>
    <t>GXエキスパート検定 2級</t>
  </si>
  <si>
    <t>ベーシック</t>
  </si>
  <si>
    <t>サステナビリティ検定「サステナビリティ・オフィサー」　</t>
  </si>
  <si>
    <t>サステナブル経営サポート</t>
  </si>
  <si>
    <t>SDGs・ESG金融</t>
  </si>
  <si>
    <t>炭素会計アドバイザー資格 3級</t>
  </si>
  <si>
    <t>GX検定ベーシック</t>
  </si>
  <si>
    <t>JCNAカーボンニュートラル・アドバイザー・ベーシック　</t>
  </si>
  <si>
    <t>GXエキスパート検定 3級</t>
  </si>
  <si>
    <t>アスエネアカデミー 脱炭素コース・ベーシック検定</t>
  </si>
  <si>
    <t>アスエネ株式会社</t>
  </si>
  <si>
    <t>グリーンマイスター検定</t>
  </si>
  <si>
    <t>一般社団法人全日本教育研究会</t>
  </si>
  <si>
    <t>脱炭素支援アドバイザー検定</t>
  </si>
  <si>
    <t>株式会社パデセア</t>
  </si>
  <si>
    <t>脱炭素ベーシック検定</t>
  </si>
  <si>
    <t>株式会社enechain</t>
  </si>
  <si>
    <t>「ＧＸアクション・アドバイザー(ベーシック)」資格試験</t>
  </si>
  <si>
    <t>一般社団法人日本経営士会</t>
  </si>
  <si>
    <t>GXチャレンジ検定</t>
  </si>
  <si>
    <t>株式会社ゼロプラス</t>
  </si>
  <si>
    <t>カーボンニュートラルマネジメント検定 ベーシック</t>
  </si>
  <si>
    <t>株式会社宣伝会議</t>
  </si>
  <si>
    <t>＊割引受講単価は、会員価格や団体割引による割引された単価を反映させてください。</t>
  </si>
  <si>
    <t>※希望がない場合は、「希望なし」とメールで返信をお願いいたします。</t>
    <rPh sb="1" eb="3">
      <t>キボウ</t>
    </rPh>
    <rPh sb="6" eb="8">
      <t>バアイ</t>
    </rPh>
    <rPh sb="21" eb="23">
      <t>ヘンシン</t>
    </rPh>
    <rPh sb="25" eb="26">
      <t>ネガ</t>
    </rPh>
    <phoneticPr fontId="2"/>
  </si>
  <si>
    <t>※　月　日までにご返送ください</t>
    <phoneticPr fontId="2"/>
  </si>
  <si>
    <t>3カ月あり</t>
    <phoneticPr fontId="9"/>
  </si>
  <si>
    <t>6</t>
    <phoneticPr fontId="2"/>
  </si>
  <si>
    <t>＊受講単価（参考）は貴社での購入価格をご確認ください（未開始講座、予告のない価格改定や類似の別コース等があるため）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</si>
</sst>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;;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sz val="10"/>
      <color theme="1"/>
      <name val="Meiryo UI"/>
      <family val="3"/>
    </font>
    <font>
      <sz val="6"/>
      <name val="游ゴシック"/>
      <family val="3"/>
    </font>
    <font>
      <sz val="10"/>
      <name val="Meiryo UI"/>
      <family val="3"/>
    </font>
    <font>
      <sz val="10"/>
      <color theme="0" tint="-0.249977111117893"/>
      <name val="Meiryo UI"/>
      <family val="3"/>
    </font>
    <font>
      <sz val="9"/>
      <color theme="1"/>
      <name val="Meiryo UI"/>
      <family val="3"/>
    </font>
    <font>
      <sz val="20"/>
      <color theme="1"/>
      <name val="Meiryo UI"/>
      <family val="3"/>
      <charset val="128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14" fontId="3" fillId="0" borderId="0" xfId="0" applyNumberFormat="1" applyFont="1">
      <alignment vertical="center"/>
    </xf>
    <xf numFmtId="38" fontId="3" fillId="0" borderId="0" xfId="0" applyNumberFormat="1" applyFont="1">
      <alignment vertical="center"/>
    </xf>
    <xf numFmtId="0" fontId="3" fillId="0" borderId="10" xfId="0" applyFont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14" fontId="5" fillId="0" borderId="0" xfId="0" applyNumberFormat="1" applyFont="1">
      <alignment vertical="center"/>
    </xf>
    <xf numFmtId="0" fontId="6" fillId="0" borderId="0" xfId="0" applyFont="1">
      <alignment vertical="center"/>
    </xf>
    <xf numFmtId="0" fontId="3" fillId="0" borderId="10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2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38" fontId="8" fillId="2" borderId="18" xfId="1" applyFont="1" applyFill="1" applyBorder="1" applyAlignment="1">
      <alignment vertical="center" wrapText="1"/>
    </xf>
    <xf numFmtId="0" fontId="8" fillId="2" borderId="18" xfId="0" applyFont="1" applyFill="1" applyBorder="1" applyAlignment="1">
      <alignment horizontal="center" vertical="center" wrapText="1"/>
    </xf>
    <xf numFmtId="38" fontId="10" fillId="0" borderId="1" xfId="1" applyFont="1" applyBorder="1">
      <alignment vertical="center"/>
    </xf>
    <xf numFmtId="0" fontId="8" fillId="2" borderId="18" xfId="0" applyFont="1" applyFill="1" applyBorder="1" applyAlignment="1">
      <alignment horizontal="center" vertical="center"/>
    </xf>
    <xf numFmtId="38" fontId="8" fillId="0" borderId="8" xfId="1" applyFont="1" applyBorder="1">
      <alignment vertical="center"/>
    </xf>
    <xf numFmtId="0" fontId="8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3" fontId="8" fillId="2" borderId="18" xfId="0" applyNumberFormat="1" applyFont="1" applyFill="1" applyBorder="1" applyAlignment="1">
      <alignment vertical="center" wrapText="1"/>
    </xf>
    <xf numFmtId="0" fontId="8" fillId="0" borderId="19" xfId="0" applyFont="1" applyBorder="1">
      <alignment vertical="center"/>
    </xf>
    <xf numFmtId="3" fontId="8" fillId="2" borderId="18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38" fontId="8" fillId="2" borderId="1" xfId="1" applyFont="1" applyFill="1" applyBorder="1">
      <alignment vertical="center"/>
    </xf>
    <xf numFmtId="38" fontId="8" fillId="0" borderId="1" xfId="1" applyFont="1" applyBorder="1">
      <alignment vertical="center"/>
    </xf>
    <xf numFmtId="0" fontId="8" fillId="0" borderId="1" xfId="0" applyFont="1" applyBorder="1">
      <alignment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38" fontId="8" fillId="2" borderId="3" xfId="1" applyFont="1" applyFill="1" applyBorder="1">
      <alignment vertical="center"/>
    </xf>
    <xf numFmtId="0" fontId="8" fillId="2" borderId="3" xfId="0" applyFont="1" applyFill="1" applyBorder="1">
      <alignment vertical="center"/>
    </xf>
    <xf numFmtId="38" fontId="8" fillId="0" borderId="3" xfId="1" applyFont="1" applyBorder="1">
      <alignment vertical="center"/>
    </xf>
    <xf numFmtId="38" fontId="8" fillId="0" borderId="7" xfId="1" applyFont="1" applyBorder="1">
      <alignment vertical="center"/>
    </xf>
    <xf numFmtId="0" fontId="8" fillId="2" borderId="1" xfId="0" applyFont="1" applyFill="1" applyBorder="1">
      <alignment vertical="center"/>
    </xf>
    <xf numFmtId="3" fontId="8" fillId="2" borderId="1" xfId="0" applyNumberFormat="1" applyFont="1" applyFill="1" applyBorder="1">
      <alignment vertical="center"/>
    </xf>
    <xf numFmtId="0" fontId="8" fillId="4" borderId="1" xfId="0" applyFont="1" applyFill="1" applyBorder="1" applyAlignment="1">
      <alignment horizontal="center" vertical="center"/>
    </xf>
    <xf numFmtId="38" fontId="8" fillId="2" borderId="1" xfId="1" applyFont="1" applyFill="1" applyBorder="1" applyAlignment="1">
      <alignment horizontal="center" vertical="center"/>
    </xf>
    <xf numFmtId="38" fontId="10" fillId="2" borderId="1" xfId="1" applyFont="1" applyFill="1" applyBorder="1" applyAlignment="1">
      <alignment horizontal="right" vertical="center"/>
    </xf>
    <xf numFmtId="38" fontId="8" fillId="2" borderId="1" xfId="1" applyFont="1" applyFill="1" applyBorder="1" applyAlignment="1">
      <alignment vertical="center"/>
    </xf>
    <xf numFmtId="0" fontId="8" fillId="4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38" fontId="8" fillId="2" borderId="4" xfId="1" applyFont="1" applyFill="1" applyBorder="1">
      <alignment vertical="center"/>
    </xf>
    <xf numFmtId="0" fontId="8" fillId="2" borderId="4" xfId="0" applyFont="1" applyFill="1" applyBorder="1">
      <alignment vertical="center"/>
    </xf>
    <xf numFmtId="38" fontId="8" fillId="0" borderId="4" xfId="1" applyFont="1" applyBorder="1">
      <alignment vertical="center"/>
    </xf>
    <xf numFmtId="38" fontId="8" fillId="0" borderId="9" xfId="1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38" fontId="8" fillId="0" borderId="0" xfId="1" applyFont="1" applyBorder="1">
      <alignment vertical="center"/>
    </xf>
    <xf numFmtId="38" fontId="12" fillId="0" borderId="0" xfId="1" applyFont="1" applyBorder="1">
      <alignment vertical="center"/>
    </xf>
    <xf numFmtId="0" fontId="13" fillId="0" borderId="0" xfId="0" applyFont="1">
      <alignment vertical="center"/>
    </xf>
    <xf numFmtId="14" fontId="12" fillId="0" borderId="0" xfId="0" applyNumberFormat="1" applyFont="1" applyAlignment="1">
      <alignment horizontal="right" vertical="center"/>
    </xf>
    <xf numFmtId="176" fontId="14" fillId="0" borderId="15" xfId="0" applyNumberFormat="1" applyFont="1" applyBorder="1">
      <alignment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ABF6F-B24D-4D3F-985F-760042379CD0}">
  <dimension ref="B1:K44"/>
  <sheetViews>
    <sheetView tabSelected="1" view="pageBreakPreview" topLeftCell="A2" zoomScale="110" zoomScaleNormal="100" zoomScaleSheetLayoutView="110" workbookViewId="0">
      <selection activeCell="D10" sqref="D10"/>
    </sheetView>
  </sheetViews>
  <sheetFormatPr defaultColWidth="8.75" defaultRowHeight="14.25" x14ac:dyDescent="0.4"/>
  <cols>
    <col min="1" max="1" width="3.25" style="1" customWidth="1"/>
    <col min="2" max="2" width="6.25" style="1" customWidth="1"/>
    <col min="3" max="3" width="4.375" style="1" customWidth="1"/>
    <col min="4" max="4" width="30.625" style="1" customWidth="1"/>
    <col min="5" max="5" width="24.25" style="1" customWidth="1"/>
    <col min="6" max="6" width="9.75" style="1" customWidth="1"/>
    <col min="7" max="7" width="11" style="1" customWidth="1"/>
    <col min="8" max="8" width="11.25" style="1" customWidth="1"/>
    <col min="9" max="9" width="9.125" style="1" customWidth="1"/>
    <col min="10" max="10" width="12.5" style="1" customWidth="1"/>
    <col min="11" max="16384" width="8.75" style="1"/>
  </cols>
  <sheetData>
    <row r="1" spans="2:11" ht="36.6" customHeight="1" x14ac:dyDescent="0.4">
      <c r="B1" s="56" t="s">
        <v>10</v>
      </c>
      <c r="H1" s="8"/>
      <c r="I1" s="7"/>
      <c r="J1" s="57">
        <v>46118</v>
      </c>
      <c r="K1" s="1" t="s">
        <v>59</v>
      </c>
    </row>
    <row r="2" spans="2:11" ht="23.45" customHeight="1" x14ac:dyDescent="0.4">
      <c r="G2" s="10" t="s">
        <v>58</v>
      </c>
    </row>
    <row r="3" spans="2:11" ht="23.45" customHeight="1" thickBot="1" x14ac:dyDescent="0.45">
      <c r="G3" s="8"/>
    </row>
    <row r="4" spans="2:11" ht="34.9" customHeight="1" thickBot="1" x14ac:dyDescent="0.45">
      <c r="B4" s="69" t="s">
        <v>9</v>
      </c>
      <c r="C4" s="70"/>
      <c r="D4" s="5"/>
      <c r="E4" s="4" t="s">
        <v>6</v>
      </c>
      <c r="F4" s="66"/>
      <c r="G4" s="67"/>
      <c r="H4" s="68"/>
      <c r="I4"/>
      <c r="J4"/>
    </row>
    <row r="5" spans="2:11" ht="34.9" customHeight="1" thickBot="1" x14ac:dyDescent="0.45">
      <c r="B5" s="71" t="s">
        <v>4</v>
      </c>
      <c r="C5" s="72"/>
      <c r="D5" s="66"/>
      <c r="E5" s="68"/>
      <c r="F5" s="4" t="s">
        <v>7</v>
      </c>
      <c r="G5" s="64"/>
      <c r="H5" s="65"/>
      <c r="I5"/>
      <c r="J5"/>
    </row>
    <row r="6" spans="2:11" ht="19.899999999999999" customHeight="1" x14ac:dyDescent="0.4"/>
    <row r="7" spans="2:11" ht="22.9" customHeight="1" thickBot="1" x14ac:dyDescent="0.45">
      <c r="I7" s="2"/>
    </row>
    <row r="8" spans="2:11" s="11" customFormat="1" ht="34.9" customHeight="1" x14ac:dyDescent="0.4">
      <c r="B8" s="12"/>
      <c r="C8" s="13"/>
      <c r="D8" s="13" t="s">
        <v>11</v>
      </c>
      <c r="E8" s="13" t="s">
        <v>12</v>
      </c>
      <c r="F8" s="14" t="s">
        <v>13</v>
      </c>
      <c r="G8" s="14" t="s">
        <v>14</v>
      </c>
      <c r="H8" s="13" t="s">
        <v>15</v>
      </c>
      <c r="I8" s="13" t="s">
        <v>16</v>
      </c>
      <c r="J8" s="15" t="s">
        <v>17</v>
      </c>
    </row>
    <row r="9" spans="2:11" s="11" customFormat="1" ht="34.9" customHeight="1" x14ac:dyDescent="0.4">
      <c r="B9" s="16"/>
      <c r="C9" s="17">
        <v>1</v>
      </c>
      <c r="D9" s="18" t="s">
        <v>18</v>
      </c>
      <c r="E9" s="18" t="s">
        <v>19</v>
      </c>
      <c r="F9" s="19">
        <v>132000</v>
      </c>
      <c r="G9" s="20"/>
      <c r="H9" s="21">
        <f>MIN(50000,F9,G9)</f>
        <v>50000</v>
      </c>
      <c r="I9" s="22"/>
      <c r="J9" s="23">
        <f t="shared" ref="J9:J32" si="0">H9*I9</f>
        <v>0</v>
      </c>
    </row>
    <row r="10" spans="2:11" s="11" customFormat="1" ht="34.9" customHeight="1" x14ac:dyDescent="0.4">
      <c r="B10" s="24" t="s">
        <v>20</v>
      </c>
      <c r="C10" s="17">
        <v>2</v>
      </c>
      <c r="D10" s="25" t="s">
        <v>21</v>
      </c>
      <c r="E10" s="25" t="s">
        <v>1</v>
      </c>
      <c r="F10" s="26">
        <v>21560</v>
      </c>
      <c r="G10" s="26">
        <v>12100</v>
      </c>
      <c r="H10" s="21">
        <f t="shared" ref="H10:H11" si="1">MIN(50000,F10,G10)</f>
        <v>12100</v>
      </c>
      <c r="I10" s="22"/>
      <c r="J10" s="23">
        <f t="shared" si="0"/>
        <v>0</v>
      </c>
    </row>
    <row r="11" spans="2:11" s="11" customFormat="1" ht="34.9" customHeight="1" x14ac:dyDescent="0.4">
      <c r="B11" s="27"/>
      <c r="C11" s="17">
        <v>3</v>
      </c>
      <c r="D11" s="25" t="s">
        <v>22</v>
      </c>
      <c r="E11" s="25" t="s">
        <v>23</v>
      </c>
      <c r="F11" s="28" t="s">
        <v>24</v>
      </c>
      <c r="G11" s="26"/>
      <c r="H11" s="21">
        <f t="shared" si="1"/>
        <v>50000</v>
      </c>
      <c r="I11" s="22"/>
      <c r="J11" s="23">
        <f t="shared" si="0"/>
        <v>0</v>
      </c>
    </row>
    <row r="12" spans="2:11" s="11" customFormat="1" ht="34.9" customHeight="1" x14ac:dyDescent="0.4">
      <c r="B12" s="59" t="s">
        <v>25</v>
      </c>
      <c r="C12" s="29">
        <v>1</v>
      </c>
      <c r="D12" s="30" t="s">
        <v>26</v>
      </c>
      <c r="E12" s="30" t="s">
        <v>19</v>
      </c>
      <c r="F12" s="31">
        <v>60500</v>
      </c>
      <c r="G12" s="31"/>
      <c r="H12" s="32">
        <f>MIN(30000,F12,G12)</f>
        <v>30000</v>
      </c>
      <c r="I12" s="31"/>
      <c r="J12" s="23">
        <f t="shared" si="0"/>
        <v>0</v>
      </c>
    </row>
    <row r="13" spans="2:11" s="11" customFormat="1" ht="34.9" customHeight="1" x14ac:dyDescent="0.4">
      <c r="B13" s="60"/>
      <c r="C13" s="29">
        <v>2</v>
      </c>
      <c r="D13" s="30" t="s">
        <v>27</v>
      </c>
      <c r="E13" s="30" t="s">
        <v>28</v>
      </c>
      <c r="F13" s="31">
        <v>33800</v>
      </c>
      <c r="G13" s="31"/>
      <c r="H13" s="32">
        <f t="shared" ref="H13:H18" si="2">MIN(30000,F13,G13)</f>
        <v>30000</v>
      </c>
      <c r="I13" s="31"/>
      <c r="J13" s="23">
        <f t="shared" si="0"/>
        <v>0</v>
      </c>
    </row>
    <row r="14" spans="2:11" s="11" customFormat="1" ht="34.9" customHeight="1" x14ac:dyDescent="0.4">
      <c r="B14" s="60"/>
      <c r="C14" s="29">
        <v>3</v>
      </c>
      <c r="D14" s="33" t="s">
        <v>29</v>
      </c>
      <c r="E14" s="30" t="s">
        <v>0</v>
      </c>
      <c r="F14" s="31">
        <v>9900</v>
      </c>
      <c r="G14" s="31"/>
      <c r="H14" s="32">
        <f t="shared" si="2"/>
        <v>9900</v>
      </c>
      <c r="I14" s="31"/>
      <c r="J14" s="23">
        <f t="shared" si="0"/>
        <v>0</v>
      </c>
    </row>
    <row r="15" spans="2:11" s="11" customFormat="1" ht="34.9" customHeight="1" x14ac:dyDescent="0.4">
      <c r="B15" s="60"/>
      <c r="C15" s="29">
        <v>4</v>
      </c>
      <c r="D15" s="30" t="s">
        <v>30</v>
      </c>
      <c r="E15" s="30" t="s">
        <v>1</v>
      </c>
      <c r="F15" s="31">
        <v>10890</v>
      </c>
      <c r="G15" s="31">
        <v>6050</v>
      </c>
      <c r="H15" s="32">
        <f t="shared" si="2"/>
        <v>6050</v>
      </c>
      <c r="I15" s="31"/>
      <c r="J15" s="23">
        <f t="shared" si="0"/>
        <v>0</v>
      </c>
    </row>
    <row r="16" spans="2:11" s="11" customFormat="1" ht="34.9" customHeight="1" x14ac:dyDescent="0.4">
      <c r="B16" s="60"/>
      <c r="C16" s="29">
        <v>5</v>
      </c>
      <c r="D16" s="30" t="s">
        <v>31</v>
      </c>
      <c r="E16" s="30" t="s">
        <v>32</v>
      </c>
      <c r="F16" s="31">
        <v>8800</v>
      </c>
      <c r="G16" s="31"/>
      <c r="H16" s="32">
        <f t="shared" si="2"/>
        <v>8800</v>
      </c>
      <c r="I16" s="31"/>
      <c r="J16" s="23">
        <f t="shared" si="0"/>
        <v>0</v>
      </c>
    </row>
    <row r="17" spans="2:11" s="11" customFormat="1" ht="34.9" customHeight="1" x14ac:dyDescent="0.4">
      <c r="B17" s="60"/>
      <c r="C17" s="34" t="s">
        <v>61</v>
      </c>
      <c r="D17" s="30" t="s">
        <v>33</v>
      </c>
      <c r="E17" s="30" t="s">
        <v>2</v>
      </c>
      <c r="F17" s="31">
        <v>12400</v>
      </c>
      <c r="G17" s="31"/>
      <c r="H17" s="32">
        <f t="shared" si="2"/>
        <v>12400</v>
      </c>
      <c r="I17" s="31"/>
      <c r="J17" s="23">
        <f t="shared" si="0"/>
        <v>0</v>
      </c>
      <c r="K17" s="11" t="s">
        <v>60</v>
      </c>
    </row>
    <row r="18" spans="2:11" s="11" customFormat="1" ht="34.9" customHeight="1" thickBot="1" x14ac:dyDescent="0.45">
      <c r="B18" s="27"/>
      <c r="C18" s="17">
        <v>7</v>
      </c>
      <c r="D18" s="25" t="s">
        <v>34</v>
      </c>
      <c r="E18" s="25" t="s">
        <v>23</v>
      </c>
      <c r="F18" s="28" t="s">
        <v>24</v>
      </c>
      <c r="G18" s="26"/>
      <c r="H18" s="32">
        <f t="shared" si="2"/>
        <v>30000</v>
      </c>
      <c r="I18" s="22"/>
      <c r="J18" s="23">
        <f t="shared" si="0"/>
        <v>0</v>
      </c>
    </row>
    <row r="19" spans="2:11" s="11" customFormat="1" ht="34.9" customHeight="1" x14ac:dyDescent="0.4">
      <c r="B19" s="61" t="s">
        <v>35</v>
      </c>
      <c r="C19" s="13">
        <v>1</v>
      </c>
      <c r="D19" s="35" t="s">
        <v>36</v>
      </c>
      <c r="E19" s="35" t="s">
        <v>0</v>
      </c>
      <c r="F19" s="36">
        <v>13200</v>
      </c>
      <c r="G19" s="37"/>
      <c r="H19" s="38">
        <f t="shared" ref="H19:H32" si="3">MIN(15000,F19,G19)</f>
        <v>13200</v>
      </c>
      <c r="I19" s="37"/>
      <c r="J19" s="39">
        <f t="shared" si="0"/>
        <v>0</v>
      </c>
    </row>
    <row r="20" spans="2:11" s="11" customFormat="1" ht="34.9" customHeight="1" x14ac:dyDescent="0.4">
      <c r="B20" s="62"/>
      <c r="C20" s="29">
        <v>2</v>
      </c>
      <c r="D20" s="30" t="s">
        <v>37</v>
      </c>
      <c r="E20" s="30" t="s">
        <v>32</v>
      </c>
      <c r="F20" s="31">
        <v>9350</v>
      </c>
      <c r="G20" s="40"/>
      <c r="H20" s="32">
        <f t="shared" si="3"/>
        <v>9350</v>
      </c>
      <c r="I20" s="40"/>
      <c r="J20" s="23">
        <f t="shared" si="0"/>
        <v>0</v>
      </c>
      <c r="K20" s="11" t="s">
        <v>60</v>
      </c>
    </row>
    <row r="21" spans="2:11" s="11" customFormat="1" ht="34.9" customHeight="1" x14ac:dyDescent="0.4">
      <c r="B21" s="62"/>
      <c r="C21" s="29">
        <v>3</v>
      </c>
      <c r="D21" s="30" t="s">
        <v>38</v>
      </c>
      <c r="E21" s="30" t="s">
        <v>2</v>
      </c>
      <c r="F21" s="31">
        <v>12400</v>
      </c>
      <c r="G21" s="40"/>
      <c r="H21" s="32">
        <f t="shared" si="3"/>
        <v>12400</v>
      </c>
      <c r="I21" s="40"/>
      <c r="J21" s="23">
        <f t="shared" si="0"/>
        <v>0</v>
      </c>
    </row>
    <row r="22" spans="2:11" s="11" customFormat="1" ht="34.9" customHeight="1" x14ac:dyDescent="0.4">
      <c r="B22" s="62"/>
      <c r="C22" s="29">
        <v>4</v>
      </c>
      <c r="D22" s="30" t="s">
        <v>39</v>
      </c>
      <c r="E22" s="30" t="s">
        <v>1</v>
      </c>
      <c r="F22" s="31">
        <v>6380</v>
      </c>
      <c r="G22" s="41">
        <v>3300</v>
      </c>
      <c r="H22" s="32">
        <f t="shared" si="3"/>
        <v>3300</v>
      </c>
      <c r="I22" s="40"/>
      <c r="J22" s="23">
        <f t="shared" si="0"/>
        <v>0</v>
      </c>
    </row>
    <row r="23" spans="2:11" s="11" customFormat="1" ht="34.9" customHeight="1" x14ac:dyDescent="0.4">
      <c r="B23" s="62"/>
      <c r="C23" s="29">
        <v>5</v>
      </c>
      <c r="D23" s="30" t="s">
        <v>40</v>
      </c>
      <c r="E23" s="30" t="s">
        <v>19</v>
      </c>
      <c r="F23" s="31">
        <v>11000</v>
      </c>
      <c r="G23" s="40"/>
      <c r="H23" s="32">
        <f t="shared" si="3"/>
        <v>11000</v>
      </c>
      <c r="I23" s="40"/>
      <c r="J23" s="23">
        <f t="shared" si="0"/>
        <v>0</v>
      </c>
    </row>
    <row r="24" spans="2:11" s="11" customFormat="1" ht="27.75" customHeight="1" x14ac:dyDescent="0.4">
      <c r="B24" s="62"/>
      <c r="C24" s="29">
        <v>6</v>
      </c>
      <c r="D24" s="30" t="s">
        <v>41</v>
      </c>
      <c r="E24" s="30" t="s">
        <v>28</v>
      </c>
      <c r="F24" s="31">
        <v>6600</v>
      </c>
      <c r="G24" s="40"/>
      <c r="H24" s="32">
        <f t="shared" si="3"/>
        <v>6600</v>
      </c>
      <c r="I24" s="40"/>
      <c r="J24" s="23">
        <f t="shared" si="0"/>
        <v>0</v>
      </c>
    </row>
    <row r="25" spans="2:11" s="11" customFormat="1" ht="28.15" customHeight="1" x14ac:dyDescent="0.4">
      <c r="B25" s="62"/>
      <c r="C25" s="42">
        <v>7</v>
      </c>
      <c r="D25" s="30" t="s">
        <v>42</v>
      </c>
      <c r="E25" s="30" t="s">
        <v>23</v>
      </c>
      <c r="F25" s="31">
        <v>11000</v>
      </c>
      <c r="G25" s="40"/>
      <c r="H25" s="32">
        <f t="shared" si="3"/>
        <v>11000</v>
      </c>
      <c r="I25" s="40"/>
      <c r="J25" s="23">
        <f t="shared" si="0"/>
        <v>0</v>
      </c>
    </row>
    <row r="26" spans="2:11" s="11" customFormat="1" ht="34.9" customHeight="1" x14ac:dyDescent="0.4">
      <c r="B26" s="62"/>
      <c r="C26" s="42">
        <v>8</v>
      </c>
      <c r="D26" s="30" t="s">
        <v>43</v>
      </c>
      <c r="E26" s="30" t="s">
        <v>44</v>
      </c>
      <c r="F26" s="43" t="s">
        <v>24</v>
      </c>
      <c r="G26" s="40"/>
      <c r="H26" s="32">
        <f t="shared" si="3"/>
        <v>15000</v>
      </c>
      <c r="I26" s="40"/>
      <c r="J26" s="23">
        <f t="shared" si="0"/>
        <v>0</v>
      </c>
    </row>
    <row r="27" spans="2:11" s="11" customFormat="1" ht="34.9" customHeight="1" x14ac:dyDescent="0.4">
      <c r="B27" s="62"/>
      <c r="C27" s="42">
        <v>9</v>
      </c>
      <c r="D27" s="30" t="s">
        <v>45</v>
      </c>
      <c r="E27" s="30" t="s">
        <v>46</v>
      </c>
      <c r="F27" s="31">
        <v>3300</v>
      </c>
      <c r="G27" s="40"/>
      <c r="H27" s="32">
        <f t="shared" si="3"/>
        <v>3300</v>
      </c>
      <c r="I27" s="40"/>
      <c r="J27" s="23">
        <f t="shared" si="0"/>
        <v>0</v>
      </c>
    </row>
    <row r="28" spans="2:11" s="11" customFormat="1" ht="34.9" customHeight="1" x14ac:dyDescent="0.4">
      <c r="B28" s="62"/>
      <c r="C28" s="42">
        <v>10</v>
      </c>
      <c r="D28" s="30" t="s">
        <v>47</v>
      </c>
      <c r="E28" s="30" t="s">
        <v>48</v>
      </c>
      <c r="F28" s="44">
        <v>6050</v>
      </c>
      <c r="G28" s="40"/>
      <c r="H28" s="32">
        <f t="shared" si="3"/>
        <v>6050</v>
      </c>
      <c r="I28" s="40"/>
      <c r="J28" s="23">
        <f t="shared" si="0"/>
        <v>0</v>
      </c>
    </row>
    <row r="29" spans="2:11" s="11" customFormat="1" ht="34.9" customHeight="1" x14ac:dyDescent="0.4">
      <c r="B29" s="62"/>
      <c r="C29" s="42">
        <v>11</v>
      </c>
      <c r="D29" s="30" t="s">
        <v>49</v>
      </c>
      <c r="E29" s="30" t="s">
        <v>50</v>
      </c>
      <c r="F29" s="44">
        <v>12000</v>
      </c>
      <c r="G29" s="40"/>
      <c r="H29" s="32">
        <f t="shared" si="3"/>
        <v>12000</v>
      </c>
      <c r="I29" s="40"/>
      <c r="J29" s="23">
        <f t="shared" si="0"/>
        <v>0</v>
      </c>
    </row>
    <row r="30" spans="2:11" s="11" customFormat="1" ht="34.9" customHeight="1" x14ac:dyDescent="0.4">
      <c r="B30" s="62"/>
      <c r="C30" s="42">
        <v>12</v>
      </c>
      <c r="D30" s="30" t="s">
        <v>51</v>
      </c>
      <c r="E30" s="30" t="s">
        <v>52</v>
      </c>
      <c r="F30" s="44">
        <v>10000</v>
      </c>
      <c r="G30" s="40"/>
      <c r="H30" s="32">
        <f t="shared" si="3"/>
        <v>10000</v>
      </c>
      <c r="I30" s="40"/>
      <c r="J30" s="23">
        <f t="shared" si="0"/>
        <v>0</v>
      </c>
    </row>
    <row r="31" spans="2:11" s="11" customFormat="1" ht="21" customHeight="1" x14ac:dyDescent="0.4">
      <c r="B31" s="62"/>
      <c r="C31" s="42">
        <v>13</v>
      </c>
      <c r="D31" s="30" t="s">
        <v>53</v>
      </c>
      <c r="E31" s="30" t="s">
        <v>54</v>
      </c>
      <c r="F31" s="45">
        <v>100000</v>
      </c>
      <c r="G31" s="40"/>
      <c r="H31" s="32">
        <f t="shared" si="3"/>
        <v>15000</v>
      </c>
      <c r="I31" s="40"/>
      <c r="J31" s="23">
        <f t="shared" si="0"/>
        <v>0</v>
      </c>
    </row>
    <row r="32" spans="2:11" s="11" customFormat="1" ht="29.25" customHeight="1" thickBot="1" x14ac:dyDescent="0.45">
      <c r="B32" s="63"/>
      <c r="C32" s="46">
        <v>14</v>
      </c>
      <c r="D32" s="47" t="s">
        <v>55</v>
      </c>
      <c r="E32" s="47" t="s">
        <v>56</v>
      </c>
      <c r="F32" s="48">
        <v>16500</v>
      </c>
      <c r="G32" s="49"/>
      <c r="H32" s="50">
        <f t="shared" si="3"/>
        <v>15000</v>
      </c>
      <c r="I32" s="49"/>
      <c r="J32" s="51">
        <f t="shared" si="0"/>
        <v>0</v>
      </c>
    </row>
    <row r="33" spans="2:10" s="11" customFormat="1" ht="19.5" customHeight="1" x14ac:dyDescent="0.4">
      <c r="B33" s="6" t="s">
        <v>62</v>
      </c>
      <c r="C33" s="52"/>
      <c r="D33" s="53"/>
      <c r="E33" s="53"/>
      <c r="F33" s="54"/>
      <c r="H33" s="54"/>
      <c r="J33" s="55">
        <f>SUM(J9:J32)</f>
        <v>0</v>
      </c>
    </row>
    <row r="34" spans="2:10" s="11" customFormat="1" ht="22.5" customHeight="1" x14ac:dyDescent="0.4">
      <c r="B34" s="11" t="s">
        <v>57</v>
      </c>
    </row>
    <row r="35" spans="2:10" ht="10.5" customHeight="1" x14ac:dyDescent="0.4"/>
    <row r="36" spans="2:10" ht="20.25" customHeight="1" thickBot="1" x14ac:dyDescent="0.45">
      <c r="D36" s="1" t="s">
        <v>8</v>
      </c>
      <c r="H36" s="3"/>
      <c r="I36" s="3"/>
      <c r="J36" s="3"/>
    </row>
    <row r="37" spans="2:10" ht="25.5" customHeight="1" thickBot="1" x14ac:dyDescent="0.45">
      <c r="D37" s="9" t="s">
        <v>3</v>
      </c>
      <c r="E37" s="58">
        <f>SUM(J9:J32)</f>
        <v>0</v>
      </c>
      <c r="F37" t="s">
        <v>5</v>
      </c>
    </row>
    <row r="38" spans="2:10" ht="18.75" x14ac:dyDescent="0.4">
      <c r="D38"/>
    </row>
    <row r="39" spans="2:10" ht="23.45" customHeight="1" x14ac:dyDescent="0.4">
      <c r="D39" s="6"/>
    </row>
    <row r="41" spans="2:10" ht="18.75" x14ac:dyDescent="0.4">
      <c r="D41"/>
    </row>
    <row r="42" spans="2:10" ht="18.75" x14ac:dyDescent="0.4">
      <c r="D42"/>
    </row>
    <row r="43" spans="2:10" ht="18.75" x14ac:dyDescent="0.4">
      <c r="D43"/>
    </row>
    <row r="44" spans="2:10" ht="18.75" x14ac:dyDescent="0.4">
      <c r="D44"/>
    </row>
  </sheetData>
  <mergeCells count="7">
    <mergeCell ref="B12:B17"/>
    <mergeCell ref="B19:B32"/>
    <mergeCell ref="G5:H5"/>
    <mergeCell ref="F4:H4"/>
    <mergeCell ref="B4:C4"/>
    <mergeCell ref="B5:C5"/>
    <mergeCell ref="D5:E5"/>
  </mergeCells>
  <phoneticPr fontId="2"/>
  <dataValidations count="13">
    <dataValidation type="list" allowBlank="1" showInputMessage="1" sqref="D4" xr:uid="{93CEE43A-FB08-4041-9222-D3224B5F35A7}">
      <formula1>"静岡県信用保証協会,一般社団法人静岡県経営者協会,一般社団法人静岡県商工会議所連合会,静岡県商工会連合会,静岡県中小企業団体中央会,一般財団法人静岡経済研究所,国立大学法人 静岡大学,静岡市,浜松市,沼津市,富士宮市,富士市,静岡県"</formula1>
    </dataValidation>
    <dataValidation type="custom" allowBlank="1" showInputMessage="1" showErrorMessage="1" sqref="G32" xr:uid="{A7402CCC-5C9C-4C93-B6E3-05346B9BE257}">
      <formula1>G32:G39&gt;0</formula1>
    </dataValidation>
    <dataValidation type="custom" allowBlank="1" showInputMessage="1" showErrorMessage="1" sqref="G24:G25" xr:uid="{A96CFE3F-53A8-4601-81D7-BCCDF194B1AD}">
      <formula1>G24:G38&gt;0</formula1>
    </dataValidation>
    <dataValidation type="custom" allowBlank="1" showInputMessage="1" showErrorMessage="1" sqref="G19:G20" xr:uid="{9C67BC7F-52B9-4F82-9737-6F4F58003E9F}">
      <formula1>G19:G35&gt;0</formula1>
    </dataValidation>
    <dataValidation type="custom" allowBlank="1" showInputMessage="1" showErrorMessage="1" sqref="G21:G23" xr:uid="{9EE46725-4708-4385-832D-2802F98BFCEB}">
      <formula1>G21:G36&gt;0</formula1>
    </dataValidation>
    <dataValidation type="custom" allowBlank="1" showInputMessage="1" showErrorMessage="1" sqref="G30:G31" xr:uid="{FCD79AA7-6334-437F-84B3-1F70D984493D}">
      <formula1>G30:G39&gt;0</formula1>
    </dataValidation>
    <dataValidation type="custom" allowBlank="1" showInputMessage="1" showErrorMessage="1" sqref="G26" xr:uid="{A2165A74-13B2-4D39-88CA-62924E477C6E}">
      <formula1>G26:G39&gt;0</formula1>
    </dataValidation>
    <dataValidation type="custom" allowBlank="1" showInputMessage="1" showErrorMessage="1" sqref="G27" xr:uid="{6505C3FA-43FF-421F-9BA0-996B6BB8FDDA}">
      <formula1>G27:G39&gt;0</formula1>
    </dataValidation>
    <dataValidation type="custom" allowBlank="1" showInputMessage="1" showErrorMessage="1" sqref="G28" xr:uid="{0EDD0ACD-13F6-452C-A50A-63AE08CD379D}">
      <formula1>G28:G39&gt;0</formula1>
    </dataValidation>
    <dataValidation type="custom" allowBlank="1" showInputMessage="1" showErrorMessage="1" sqref="G29" xr:uid="{3B16BC3B-6DDA-40C0-AD60-C78AD1D54734}">
      <formula1>G29:G39&gt;0</formula1>
    </dataValidation>
    <dataValidation type="custom" allowBlank="1" showInputMessage="1" showErrorMessage="1" sqref="G33" xr:uid="{27F1FA19-10FE-4AF2-861F-06B50B17BBC4}">
      <formula1>G33:G39&gt;0</formula1>
    </dataValidation>
    <dataValidation type="custom" allowBlank="1" showInputMessage="1" showErrorMessage="1" sqref="G12:G16" xr:uid="{669C11B5-89B7-43BE-A31A-FC9BC09A1898}">
      <formula1>G12:G33&gt;0</formula1>
    </dataValidation>
    <dataValidation type="custom" allowBlank="1" showInputMessage="1" showErrorMessage="1" sqref="G17" xr:uid="{F3C1C8A6-C817-40D3-9995-15CE98A2A48E}">
      <formula1>G17:G35&gt;0</formula1>
    </dataValidation>
  </dataValidations>
  <pageMargins left="0.7" right="0.7" top="0.75" bottom="0.75" header="0.3" footer="0.3"/>
  <pageSetup paperSize="9" scale="63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中沢章</dc:creator>
  <cp:lastModifiedBy>中沢章</cp:lastModifiedBy>
  <cp:lastPrinted>2025-04-24T04:58:14Z</cp:lastPrinted>
  <dcterms:created xsi:type="dcterms:W3CDTF">2025-04-23T04:18:44Z</dcterms:created>
  <dcterms:modified xsi:type="dcterms:W3CDTF">2026-04-14T00:31:51Z</dcterms:modified>
</cp:coreProperties>
</file>